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2"/>
  </bookViews>
  <sheets>
    <sheet name="Gesamt" sheetId="1" r:id="rId1"/>
    <sheet name="Umsatzentwicklung" sheetId="2" r:id="rId2"/>
    <sheet name="Umsatzverteilung 2010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<sst xmlns="http://schemas.openxmlformats.org/spreadsheetml/2006/main" count="14" uniqueCount="14">
  <si>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Artikel</t>
  </si>
  <si>
    <t>Traubensaft</t>
  </si>
  <si>
    <t>Apfelsaft</t>
  </si>
  <si>
    <t>Kirschsaft</t>
  </si>
  <si>
    <t>Orangensaft</t>
  </si>
  <si>
    <t>Orangensprudel</t>
  </si>
  <si>
    <t>Mineralwasser</t>
  </si>
  <si>
    <t>Sonstige</t>
  </si>
  <si>
    <t>Zitronensprudel</t>
  </si>
  <si>
    <t>Gesamtjahresumsatz:</t>
  </si>
  <si>
    <t>durchschn. Umsatz</t>
  </si>
  <si>
    <t>durchschn. proz. Anteil</t>
  </si>
  <si>
    <t>proz. Änderung</t>
  </si>
  <si>
    <t>Umsatzentwicklung bei alkoholfreien Getränken von 2014 - 2017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</si>
</sst>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  <numFmt numFmtId="177" formatCode="_(&quot;€&quot;* #,##0.00_);_(&quot;€&quot;* \(#,##0.00\);_(&quot;€&quot;* &quot;-&quot;??_);_(@_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4" fontId="1" fillId="0" borderId="10" xfId="45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4" fontId="1" fillId="0" borderId="11" xfId="45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4" fontId="1" fillId="0" borderId="12" xfId="45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wrapText="1"/>
    </xf>
    <xf numFmtId="44" fontId="0" fillId="33" borderId="10" xfId="0" applyNumberFormat="1" applyFill="1" applyBorder="1" applyAlignment="1">
      <alignment/>
    </xf>
    <xf numFmtId="176" fontId="0" fillId="33" borderId="10" xfId="50" applyNumberFormat="1" applyFont="1" applyFill="1" applyBorder="1" applyAlignment="1">
      <alignment/>
    </xf>
    <xf numFmtId="44" fontId="0" fillId="33" borderId="12" xfId="0" applyNumberFormat="1" applyFill="1" applyBorder="1" applyAlignment="1">
      <alignment/>
    </xf>
    <xf numFmtId="176" fontId="0" fillId="33" borderId="12" xfId="50" applyNumberFormat="1" applyFont="1" applyFill="1" applyBorder="1" applyAlignment="1">
      <alignment/>
    </xf>
    <xf numFmtId="44" fontId="0" fillId="33" borderId="15" xfId="0" applyNumberFormat="1" applyFill="1" applyBorder="1" applyAlignment="1">
      <alignment/>
    </xf>
    <xf numFmtId="44" fontId="0" fillId="33" borderId="16" xfId="45" applyFont="1" applyFill="1" applyBorder="1" applyAlignment="1">
      <alignment/>
    </xf>
    <xf numFmtId="0" fontId="2" fillId="0" borderId="10" xfId="0" applyFont="1" applyBorder="1" applyAlignment="1" quotePrefix="1">
      <alignment horizontal="center" vertical="top" wrapText="1"/>
    </xf>
    <xf numFmtId="0" fontId="2" fillId="0" borderId="11" xfId="0" applyFont="1" applyBorder="1" applyAlignment="1" quotePrefix="1">
      <alignment horizontal="center" vertical="top" wrapText="1"/>
    </xf>
    <xf numFmtId="171" fontId="0" fillId="0" borderId="0" xfId="0" applyNumberFormat="1" applyAlignment="1">
      <alignment/>
    </xf>
    <xf numFmtId="176" fontId="0" fillId="0" borderId="0" xfId="50" applyNumberFormat="1" applyFont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Umsatzentwicklung an Säften von 2014 - 2017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55"/>
          <c:w val="0.706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Gesamt!$A$5</c:f>
              <c:strCache>
                <c:ptCount val="1"/>
                <c:pt idx="0">
                  <c:v>Traubensaft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Gesamt!$B$5:$E$5</c:f>
              <c:numCache>
                <c:ptCount val="4"/>
                <c:pt idx="0">
                  <c:v>27760000</c:v>
                </c:pt>
                <c:pt idx="1">
                  <c:v>26270000</c:v>
                </c:pt>
                <c:pt idx="2">
                  <c:v>24790000</c:v>
                </c:pt>
                <c:pt idx="3">
                  <c:v>29822000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Gesamt!$A$6</c:f>
              <c:strCache>
                <c:ptCount val="1"/>
                <c:pt idx="0">
                  <c:v>Apfelsaft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Gesamt!$B$6:$E$6</c:f>
              <c:numCache>
                <c:ptCount val="4"/>
                <c:pt idx="0">
                  <c:v>24590000</c:v>
                </c:pt>
                <c:pt idx="1">
                  <c:v>27800000</c:v>
                </c:pt>
                <c:pt idx="2">
                  <c:v>31310000</c:v>
                </c:pt>
                <c:pt idx="3">
                  <c:v>33722000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Gesamt!$A$7</c:f>
              <c:strCache>
                <c:ptCount val="1"/>
                <c:pt idx="0">
                  <c:v>Kirschsaft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Gesamt!$B$7:$E$7</c:f>
              <c:numCache>
                <c:ptCount val="4"/>
                <c:pt idx="0">
                  <c:v>16450000</c:v>
                </c:pt>
                <c:pt idx="1">
                  <c:v>17040000</c:v>
                </c:pt>
                <c:pt idx="2">
                  <c:v>17560000</c:v>
                </c:pt>
                <c:pt idx="3">
                  <c:v>17262000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Gesamt!$A$8</c:f>
              <c:strCache>
                <c:ptCount val="1"/>
                <c:pt idx="0">
                  <c:v>Orangensaft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Gesamt!$B$8:$E$8</c:f>
              <c:numCache>
                <c:ptCount val="4"/>
                <c:pt idx="0">
                  <c:v>14290000</c:v>
                </c:pt>
                <c:pt idx="1">
                  <c:v>18450000</c:v>
                </c:pt>
                <c:pt idx="2">
                  <c:v>19140000</c:v>
                </c:pt>
                <c:pt idx="3">
                  <c:v>13754000</c:v>
                </c:pt>
              </c:numCache>
            </c:numRef>
          </c:val>
          <c:smooth val="0"/>
        </c:ser>
        <c:marker val="1"/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Umsatz</a:t>
                </a:r>
              </a:p>
            </c:rich>
          </c:tx>
          <c:layout>
            <c:manualLayout>
              <c:xMode val="factor"/>
              <c:yMode val="factor"/>
              <c:x val="-0.06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9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425"/>
          <c:w val="0.202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Umsatzentwicklung an Sprudel von 2014 - 2017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1525"/>
          <c:w val="0.6642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Gesamt!$A$9</c:f>
              <c:strCache>
                <c:ptCount val="1"/>
                <c:pt idx="0">
                  <c:v>Orangensprudel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Gesamt!$B$9:$E$9</c:f>
              <c:numCache>
                <c:ptCount val="4"/>
                <c:pt idx="0">
                  <c:v>7640000</c:v>
                </c:pt>
                <c:pt idx="1">
                  <c:v>7120000</c:v>
                </c:pt>
                <c:pt idx="2">
                  <c:v>6780000</c:v>
                </c:pt>
                <c:pt idx="3">
                  <c:v>7131000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Gesamt!$A$10</c:f>
              <c:strCache>
                <c:ptCount val="1"/>
                <c:pt idx="0">
                  <c:v>Mineralwasser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Gesamt!$B$10:$E$10</c:f>
              <c:numCache>
                <c:ptCount val="4"/>
                <c:pt idx="0">
                  <c:v>5130000</c:v>
                </c:pt>
                <c:pt idx="1">
                  <c:v>7380000</c:v>
                </c:pt>
                <c:pt idx="2">
                  <c:v>8100000</c:v>
                </c:pt>
                <c:pt idx="3">
                  <c:v>8464000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Gesamt!$A$11</c:f>
              <c:strCache>
                <c:ptCount val="1"/>
                <c:pt idx="0">
                  <c:v>Sonstige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Gesamt!$B$11:$E$11</c:f>
              <c:numCache>
                <c:ptCount val="4"/>
                <c:pt idx="0">
                  <c:v>3950000</c:v>
                </c:pt>
                <c:pt idx="1">
                  <c:v>3140000</c:v>
                </c:pt>
                <c:pt idx="2">
                  <c:v>3220000</c:v>
                </c:pt>
                <c:pt idx="3">
                  <c:v>3349000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Gesamt!$A$12</c:f>
              <c:strCache>
                <c:ptCount val="1"/>
                <c:pt idx="0">
                  <c:v>Zitronensprudel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Gesamt!$B$4:$E$4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Gesamt!$B$12:$E$12</c:f>
              <c:numCache>
                <c:ptCount val="4"/>
                <c:pt idx="0">
                  <c:v>2950000</c:v>
                </c:pt>
                <c:pt idx="1">
                  <c:v>3520000</c:v>
                </c:pt>
                <c:pt idx="2">
                  <c:v>2710000</c:v>
                </c:pt>
                <c:pt idx="3">
                  <c:v>1778000</c:v>
                </c:pt>
              </c:numCache>
            </c:numRef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5465"/>
        <c:crosses val="autoZero"/>
        <c:auto val="1"/>
        <c:lblOffset val="100"/>
        <c:tickLblSkip val="1"/>
        <c:noMultiLvlLbl val="0"/>
      </c:catAx>
      <c:valAx>
        <c:axId val="567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Umsatz</a:t>
                </a:r>
              </a:p>
            </c:rich>
          </c:tx>
          <c:layout>
            <c:manualLayout>
              <c:xMode val="factor"/>
              <c:yMode val="factor"/>
              <c:x val="-0.06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2625"/>
          <c:w val="0.24575"/>
          <c:h val="0.1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Umsatzverteilung an alkoholfreien Getränken im Jahre 2017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"/>
          <c:y val="0.35825"/>
          <c:w val="0.786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Gesamt!$A$5:$A$12</c:f>
              <c:strCache>
                <c:ptCount val="8"/>
                <c:pt idx="0">
                  <c:v>Traubensaft</c:v>
                </c:pt>
                <c:pt idx="1">
                  <c:v>Apfelsaft</c:v>
                </c:pt>
                <c:pt idx="2">
                  <c:v>Kirschsaft</c:v>
                </c:pt>
                <c:pt idx="3">
                  <c:v>Orangensaft</c:v>
                </c:pt>
                <c:pt idx="4">
                  <c:v>Orangensprudel</c:v>
                </c:pt>
                <c:pt idx="5">
                  <c:v>Mineralwasser</c:v>
                </c:pt>
                <c:pt idx="6">
                  <c:v>Sonstige</c:v>
                </c:pt>
                <c:pt idx="7">
                  <c:v>Zitronensprudel</c:v>
                </c:pt>
              </c:strCache>
            </c:strRef>
          </c:cat>
          <c:val>
            <c:numRef>
              <c:f>Gesamt!$E$5:$E$12</c:f>
              <c:numCache>
                <c:ptCount val="8"/>
                <c:pt idx="0">
                  <c:v>29822000</c:v>
                </c:pt>
                <c:pt idx="1">
                  <c:v>33722000</c:v>
                </c:pt>
                <c:pt idx="2">
                  <c:v>17262000</c:v>
                </c:pt>
                <c:pt idx="3">
                  <c:v>13754000</c:v>
                </c:pt>
                <c:pt idx="4">
                  <c:v>7131000</c:v>
                </c:pt>
                <c:pt idx="5">
                  <c:v>8464000</c:v>
                </c:pt>
                <c:pt idx="6">
                  <c:v>3349000</c:v>
                </c:pt>
                <c:pt idx="7">
                  <c:v>1778000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6</xdr:col>
      <xdr:colOff>733425</xdr:colOff>
      <xdr:row>26</xdr:row>
      <xdr:rowOff>95250</xdr:rowOff>
    </xdr:to>
    <xdr:graphicFrame>
      <xdr:nvGraphicFramePr>
        <xdr:cNvPr id="1" name="Diagramm 1"/>
        <xdr:cNvGraphicFramePr/>
      </xdr:nvGraphicFramePr>
      <xdr:xfrm>
        <a:off x="95250" y="95250"/>
        <a:ext cx="52101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38100</xdr:rowOff>
    </xdr:from>
    <xdr:to>
      <xdr:col>6</xdr:col>
      <xdr:colOff>676275</xdr:colOff>
      <xdr:row>55</xdr:row>
      <xdr:rowOff>47625</xdr:rowOff>
    </xdr:to>
    <xdr:graphicFrame>
      <xdr:nvGraphicFramePr>
        <xdr:cNvPr id="2" name="Diagramm 2"/>
        <xdr:cNvGraphicFramePr/>
      </xdr:nvGraphicFramePr>
      <xdr:xfrm>
        <a:off x="85725" y="4733925"/>
        <a:ext cx="51625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6</xdr:col>
      <xdr:colOff>647700</xdr:colOff>
      <xdr:row>30</xdr:row>
      <xdr:rowOff>38100</xdr:rowOff>
    </xdr:to>
    <xdr:graphicFrame>
      <xdr:nvGraphicFramePr>
        <xdr:cNvPr id="1" name="Diagramm 1"/>
        <xdr:cNvGraphicFramePr/>
      </xdr:nvGraphicFramePr>
      <xdr:xfrm>
        <a:off x="95250" y="180975"/>
        <a:ext cx="5124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21.7109375" style="0" customWidth="1"/>
    <col min="2" max="5" width="17.140625" style="0" customWidth="1"/>
    <col min="6" max="6" width="18.140625" style="0" bestFit="1" customWidth="1"/>
  </cols>
  <sheetData>
    <row r="1" spans="1:8" ht="15.75">
      <c r="A1" s="22" t="s">
        <v>13</v>
      </c>
      <c r="B1" s="22"/>
      <c r="C1" s="22"/>
      <c r="D1" s="22"/>
      <c r="E1" s="22"/>
      <c r="F1" s="22"/>
      <c r="G1" s="22"/>
      <c r="H1" s="22"/>
    </row>
    <row r="4" spans="1:8" ht="25.5">
      <c r="A4" s="3" t="s">
        <v>0</v>
      </c>
      <c r="B4" s="18">
        <v>2014</v>
      </c>
      <c r="C4" s="18">
        <v>2015</v>
      </c>
      <c r="D4" s="18">
        <v>2016</v>
      </c>
      <c r="E4" s="19">
        <v>2017</v>
      </c>
      <c r="F4" s="10" t="s">
        <v>10</v>
      </c>
      <c r="G4" s="11" t="s">
        <v>11</v>
      </c>
      <c r="H4" s="11" t="s">
        <v>12</v>
      </c>
    </row>
    <row r="5" spans="1:9" ht="15.75">
      <c r="A5" s="1" t="s">
        <v>1</v>
      </c>
      <c r="B5" s="2">
        <v>27760000</v>
      </c>
      <c r="C5" s="2">
        <v>26270000</v>
      </c>
      <c r="D5" s="2">
        <v>24790000</v>
      </c>
      <c r="E5" s="4">
        <v>29822000</v>
      </c>
      <c r="F5" s="12">
        <f>AVERAGE(B5:E5)</f>
        <v>27160500</v>
      </c>
      <c r="G5" s="13">
        <f>F5/$F$13</f>
        <v>0.24558520903683945</v>
      </c>
      <c r="H5" s="13">
        <f>(E5-B5)/B5</f>
        <v>0.07427953890489913</v>
      </c>
      <c r="I5" s="21"/>
    </row>
    <row r="6" spans="1:8" ht="15.75">
      <c r="A6" s="1" t="s">
        <v>2</v>
      </c>
      <c r="B6" s="2">
        <v>24590000</v>
      </c>
      <c r="C6" s="2">
        <v>27800000</v>
      </c>
      <c r="D6" s="2">
        <v>31310000</v>
      </c>
      <c r="E6" s="4">
        <v>33722000</v>
      </c>
      <c r="F6" s="12">
        <f aca="true" t="shared" si="0" ref="F6:F13">AVERAGE(B6:E6)</f>
        <v>29355500</v>
      </c>
      <c r="G6" s="13">
        <f aca="true" t="shared" si="1" ref="G6:G12">F6/$F$13</f>
        <v>0.26543239645370814</v>
      </c>
      <c r="H6" s="13">
        <f aca="true" t="shared" si="2" ref="H6:H12">(E6-B6)/B6</f>
        <v>0.371370475803172</v>
      </c>
    </row>
    <row r="7" spans="1:8" ht="15.75">
      <c r="A7" s="1" t="s">
        <v>3</v>
      </c>
      <c r="B7" s="2">
        <v>16450000</v>
      </c>
      <c r="C7" s="2">
        <v>17040000</v>
      </c>
      <c r="D7" s="2">
        <v>17560000</v>
      </c>
      <c r="E7" s="4">
        <v>17262000</v>
      </c>
      <c r="F7" s="12">
        <f t="shared" si="0"/>
        <v>17078000</v>
      </c>
      <c r="G7" s="13">
        <f t="shared" si="1"/>
        <v>0.15441925590217942</v>
      </c>
      <c r="H7" s="13">
        <f t="shared" si="2"/>
        <v>0.04936170212765958</v>
      </c>
    </row>
    <row r="8" spans="1:8" ht="15.75">
      <c r="A8" s="1" t="s">
        <v>4</v>
      </c>
      <c r="B8" s="2">
        <v>14290000</v>
      </c>
      <c r="C8" s="2">
        <v>18450000</v>
      </c>
      <c r="D8" s="2">
        <v>19140000</v>
      </c>
      <c r="E8" s="4">
        <v>13754000</v>
      </c>
      <c r="F8" s="12">
        <f t="shared" si="0"/>
        <v>16408500</v>
      </c>
      <c r="G8" s="13">
        <f t="shared" si="1"/>
        <v>0.1483656376900639</v>
      </c>
      <c r="H8" s="13">
        <f t="shared" si="2"/>
        <v>-0.037508747375787264</v>
      </c>
    </row>
    <row r="9" spans="1:8" ht="16.5" customHeight="1">
      <c r="A9" s="1" t="s">
        <v>5</v>
      </c>
      <c r="B9" s="2">
        <v>7640000</v>
      </c>
      <c r="C9" s="2">
        <v>7120000</v>
      </c>
      <c r="D9" s="2">
        <v>6780000</v>
      </c>
      <c r="E9" s="4">
        <v>7131000</v>
      </c>
      <c r="F9" s="12">
        <f t="shared" si="0"/>
        <v>7167750</v>
      </c>
      <c r="G9" s="13">
        <f t="shared" si="1"/>
        <v>0.06481078706481125</v>
      </c>
      <c r="H9" s="13">
        <f t="shared" si="2"/>
        <v>-0.06662303664921466</v>
      </c>
    </row>
    <row r="10" spans="1:8" ht="17.25" customHeight="1">
      <c r="A10" s="1" t="s">
        <v>6</v>
      </c>
      <c r="B10" s="2">
        <v>5130000</v>
      </c>
      <c r="C10" s="2">
        <v>7380000</v>
      </c>
      <c r="D10" s="2">
        <v>8100000</v>
      </c>
      <c r="E10" s="4">
        <v>8464000</v>
      </c>
      <c r="F10" s="12">
        <f t="shared" si="0"/>
        <v>7268500</v>
      </c>
      <c r="G10" s="13">
        <f t="shared" si="1"/>
        <v>0.06572176844624611</v>
      </c>
      <c r="H10" s="13">
        <f t="shared" si="2"/>
        <v>0.6499025341130604</v>
      </c>
    </row>
    <row r="11" spans="1:8" ht="15.75">
      <c r="A11" s="1" t="s">
        <v>7</v>
      </c>
      <c r="B11" s="2">
        <v>3950000</v>
      </c>
      <c r="C11" s="2">
        <v>3140000</v>
      </c>
      <c r="D11" s="2">
        <v>3220000</v>
      </c>
      <c r="E11" s="4">
        <v>3349000</v>
      </c>
      <c r="F11" s="12">
        <f t="shared" si="0"/>
        <v>3414750</v>
      </c>
      <c r="G11" s="13">
        <f t="shared" si="1"/>
        <v>0.030876165481436187</v>
      </c>
      <c r="H11" s="13">
        <f t="shared" si="2"/>
        <v>-0.15215189873417723</v>
      </c>
    </row>
    <row r="12" spans="1:8" ht="17.25" customHeight="1" thickBot="1">
      <c r="A12" s="5" t="s">
        <v>8</v>
      </c>
      <c r="B12" s="6">
        <v>2950000</v>
      </c>
      <c r="C12" s="6">
        <v>3520000</v>
      </c>
      <c r="D12" s="6">
        <v>2710000</v>
      </c>
      <c r="E12" s="6">
        <v>1778000</v>
      </c>
      <c r="F12" s="14">
        <f t="shared" si="0"/>
        <v>2739500</v>
      </c>
      <c r="G12" s="15">
        <f t="shared" si="1"/>
        <v>0.024770555776087395</v>
      </c>
      <c r="H12" s="13">
        <f t="shared" si="2"/>
        <v>-0.39728813559322035</v>
      </c>
    </row>
    <row r="13" spans="1:8" ht="15" customHeight="1">
      <c r="A13" s="9" t="s">
        <v>9</v>
      </c>
      <c r="B13" s="17">
        <f>SUM(B4:B12)</f>
        <v>102762014</v>
      </c>
      <c r="C13" s="17">
        <f>SUM(C4:C12)</f>
        <v>110722015</v>
      </c>
      <c r="D13" s="17">
        <f>SUM(D4:D12)</f>
        <v>113612016</v>
      </c>
      <c r="E13" s="17">
        <f>SUM(E4:E12)</f>
        <v>115284017</v>
      </c>
      <c r="F13" s="16">
        <f t="shared" si="0"/>
        <v>110595015.5</v>
      </c>
      <c r="G13" s="8"/>
      <c r="H13" s="7"/>
    </row>
    <row r="16" ht="12.75">
      <c r="F16" s="20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I25" sqref="I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blackAndWhite="1" horizontalDpi="600" verticalDpi="600" orientation="portrait" paperSize="9" r:id="rId2"/>
  <headerFooter alignWithMargins="0">
    <oddHeader>&amp;C&amp;A - testsäfte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0" sqref="H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blackAndWhite="1" horizontalDpi="600" verticalDpi="600" orientation="portrait" paperSize="9" r:id="rId2"/>
  <headerFooter alignWithMargins="0">
    <oddHeader>&amp;C&amp;A - testsäfte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2006-03-16T10:29:01Z</cp:lastPrinted>
  <dcterms:created xsi:type="dcterms:W3CDTF">2006-01-27T07:44:43Z</dcterms:created>
  <dcterms:modified xsi:type="dcterms:W3CDTF">2018-02-16T12:17:08Z</dcterms:modified>
  <cp:category/>
  <cp:version/>
  <cp:contentType/>
  <cp:contentStatus/>
</cp:coreProperties>
</file>