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<sst xmlns="http://schemas.openxmlformats.org/spreadsheetml/2006/main" count="32" uniqueCount="24">
  <si>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Artikel</t>
  </si>
  <si>
    <t>Menge</t>
  </si>
  <si>
    <t>Preis</t>
  </si>
  <si>
    <t>Lagerwert</t>
  </si>
  <si>
    <t>Verkauf</t>
  </si>
  <si>
    <t>Umsatz</t>
  </si>
  <si>
    <t>Verstärker</t>
  </si>
  <si>
    <t>Fernsehgerät</t>
  </si>
  <si>
    <t>DVD-Rekorder</t>
  </si>
  <si>
    <t>Bügeleisen</t>
  </si>
  <si>
    <t>Gefrierschränke</t>
  </si>
  <si>
    <t>Kofferradios</t>
  </si>
  <si>
    <t>Spülmaschinen</t>
  </si>
  <si>
    <t>Gesamtlagerwert:</t>
  </si>
  <si>
    <t>Gesamtlagerumsatz:</t>
  </si>
  <si>
    <t>X</t>
  </si>
  <si>
    <t>Kaffeemaschinen</t>
  </si>
  <si>
    <t>IST-Bestand</t>
  </si>
  <si>
    <t>größter Umsatz:</t>
  </si>
  <si>
    <t>kleinster Umsatz:</t>
  </si>
  <si>
    <t>Gesamtumsatzsteuer:</t>
  </si>
  <si>
    <t>IST-Bestand (in %)</t>
  </si>
  <si>
    <t>Lagerstatistik der Firma "Elektro-Häfner"</t>
  </si>
  <si>
    <t>MWST vom Umsatz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</si>
</sst>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&quot;€&quot;* #,##0.00_);_(&quot;€&quot;* \(#,##0.00\);_(&quot;€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44" fontId="0" fillId="0" borderId="10" xfId="46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2" xfId="46" applyFont="1" applyBorder="1" applyAlignment="1">
      <alignment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44" fontId="0" fillId="0" borderId="11" xfId="46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5" xfId="46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44" fontId="5" fillId="0" borderId="10" xfId="0" applyNumberFormat="1" applyFont="1" applyBorder="1" applyAlignment="1">
      <alignment/>
    </xf>
    <xf numFmtId="44" fontId="5" fillId="0" borderId="18" xfId="0" applyNumberFormat="1" applyFont="1" applyBorder="1" applyAlignment="1">
      <alignment/>
    </xf>
    <xf numFmtId="44" fontId="5" fillId="0" borderId="19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44" fontId="0" fillId="0" borderId="16" xfId="46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46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64" fontId="0" fillId="0" borderId="11" xfId="52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44" fontId="0" fillId="0" borderId="0" xfId="46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 bei "HiFi-Artikeln"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6"/>
          <c:w val="0.947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Tabelle1!$A$5:$A$8</c:f>
              <c:strCache/>
            </c:strRef>
          </c:cat>
          <c:val>
            <c:numRef>
              <c:f>Tabelle1!$F$5:$F$8</c:f>
              <c:numCache/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 bei "Haushaltgeräten"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75"/>
          <c:w val="0.958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Tabelle1!$A$9:$A$12</c:f>
              <c:strCache/>
            </c:strRef>
          </c:cat>
          <c:val>
            <c:numRef>
              <c:f>Tabelle1!$F$9:$F$12</c:f>
              <c:numCache/>
            </c:numRef>
          </c:val>
        </c:ser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57150</xdr:rowOff>
    </xdr:from>
    <xdr:to>
      <xdr:col>4</xdr:col>
      <xdr:colOff>514350</xdr:colOff>
      <xdr:row>34</xdr:row>
      <xdr:rowOff>76200</xdr:rowOff>
    </xdr:to>
    <xdr:graphicFrame>
      <xdr:nvGraphicFramePr>
        <xdr:cNvPr id="1" name="Diagramm 1"/>
        <xdr:cNvGraphicFramePr/>
      </xdr:nvGraphicFramePr>
      <xdr:xfrm>
        <a:off x="171450" y="3219450"/>
        <a:ext cx="3733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18</xdr:row>
      <xdr:rowOff>47625</xdr:rowOff>
    </xdr:from>
    <xdr:to>
      <xdr:col>9</xdr:col>
      <xdr:colOff>685800</xdr:colOff>
      <xdr:row>34</xdr:row>
      <xdr:rowOff>66675</xdr:rowOff>
    </xdr:to>
    <xdr:graphicFrame>
      <xdr:nvGraphicFramePr>
        <xdr:cNvPr id="2" name="Diagramm 2"/>
        <xdr:cNvGraphicFramePr/>
      </xdr:nvGraphicFramePr>
      <xdr:xfrm>
        <a:off x="3971925" y="3209925"/>
        <a:ext cx="46101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40" sqref="F40"/>
    </sheetView>
  </sheetViews>
  <sheetFormatPr defaultColWidth="11.421875" defaultRowHeight="12.75"/>
  <cols>
    <col min="1" max="1" width="14.7109375" style="0" customWidth="1"/>
    <col min="2" max="2" width="11.8515625" style="0" bestFit="1" customWidth="1"/>
    <col min="4" max="4" width="12.8515625" style="0" bestFit="1" customWidth="1"/>
    <col min="6" max="6" width="14.28125" style="0" customWidth="1"/>
    <col min="7" max="7" width="15.00390625" style="0" customWidth="1"/>
    <col min="8" max="8" width="13.140625" style="0" customWidth="1"/>
    <col min="9" max="9" width="13.7109375" style="0" customWidth="1"/>
  </cols>
  <sheetData>
    <row r="1" spans="1:9" ht="15.75">
      <c r="A1" s="45" t="s">
        <v>22</v>
      </c>
      <c r="B1" s="45"/>
      <c r="C1" s="45"/>
      <c r="D1" s="45"/>
      <c r="E1" s="45"/>
      <c r="F1" s="45"/>
      <c r="G1" s="45"/>
      <c r="H1" s="45"/>
      <c r="I1" s="45"/>
    </row>
    <row r="3" spans="1:9" ht="25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8" t="s">
        <v>23</v>
      </c>
      <c r="H3" s="9" t="s">
        <v>17</v>
      </c>
      <c r="I3" s="39" t="s">
        <v>21</v>
      </c>
    </row>
    <row r="4" spans="1:9" ht="13.5" customHeight="1" thickBot="1">
      <c r="A4" s="18"/>
      <c r="B4" s="18"/>
      <c r="C4" s="18"/>
      <c r="D4" s="18"/>
      <c r="E4" s="18"/>
      <c r="F4" s="19"/>
      <c r="G4" s="20">
        <v>0.19</v>
      </c>
      <c r="H4" s="21"/>
      <c r="I4" s="21"/>
    </row>
    <row r="5" spans="1:9" ht="12.75">
      <c r="A5" s="14" t="s">
        <v>6</v>
      </c>
      <c r="B5" s="14">
        <v>58</v>
      </c>
      <c r="C5" s="15">
        <v>270</v>
      </c>
      <c r="D5" s="16">
        <f>B5*C5</f>
        <v>15660</v>
      </c>
      <c r="E5" s="14">
        <v>43</v>
      </c>
      <c r="F5" s="17">
        <f>C5*E5</f>
        <v>11610</v>
      </c>
      <c r="G5" s="15">
        <f>$G$4*F5</f>
        <v>2205.9</v>
      </c>
      <c r="H5" s="14">
        <f>B5-E5</f>
        <v>15</v>
      </c>
      <c r="I5" s="40">
        <f>H5/B5</f>
        <v>0.25862068965517243</v>
      </c>
    </row>
    <row r="6" spans="1:9" ht="12.75">
      <c r="A6" s="1" t="s">
        <v>11</v>
      </c>
      <c r="B6" s="1">
        <v>320</v>
      </c>
      <c r="C6" s="4">
        <v>44.5</v>
      </c>
      <c r="D6" s="11">
        <f aca="true" t="shared" si="0" ref="D6:D12">B6*C6</f>
        <v>14240</v>
      </c>
      <c r="E6" s="1">
        <v>285</v>
      </c>
      <c r="F6" s="12">
        <f aca="true" t="shared" si="1" ref="F6:F12">C6*E6</f>
        <v>12682.5</v>
      </c>
      <c r="G6" s="15">
        <f aca="true" t="shared" si="2" ref="G6:G12">$G$4*F6</f>
        <v>2409.675</v>
      </c>
      <c r="H6" s="14">
        <f aca="true" t="shared" si="3" ref="H6:H12">B6-E6</f>
        <v>35</v>
      </c>
      <c r="I6" s="40">
        <f aca="true" t="shared" si="4" ref="I6:I12">H6/B6</f>
        <v>0.109375</v>
      </c>
    </row>
    <row r="7" spans="1:9" ht="12.75">
      <c r="A7" s="1" t="s">
        <v>7</v>
      </c>
      <c r="B7" s="1">
        <v>91</v>
      </c>
      <c r="C7" s="4">
        <v>530</v>
      </c>
      <c r="D7" s="11">
        <f t="shared" si="0"/>
        <v>48230</v>
      </c>
      <c r="E7" s="1">
        <v>75</v>
      </c>
      <c r="F7" s="12">
        <f t="shared" si="1"/>
        <v>39750</v>
      </c>
      <c r="G7" s="15">
        <f t="shared" si="2"/>
        <v>7552.5</v>
      </c>
      <c r="H7" s="14">
        <f t="shared" si="3"/>
        <v>16</v>
      </c>
      <c r="I7" s="40">
        <f t="shared" si="4"/>
        <v>0.17582417582417584</v>
      </c>
    </row>
    <row r="8" spans="1:9" ht="12.75">
      <c r="A8" s="1" t="s">
        <v>8</v>
      </c>
      <c r="B8" s="1">
        <v>56</v>
      </c>
      <c r="C8" s="4">
        <v>899</v>
      </c>
      <c r="D8" s="11">
        <f t="shared" si="0"/>
        <v>50344</v>
      </c>
      <c r="E8" s="1">
        <v>36</v>
      </c>
      <c r="F8" s="12">
        <f t="shared" si="1"/>
        <v>32364</v>
      </c>
      <c r="G8" s="15">
        <f t="shared" si="2"/>
        <v>6149.16</v>
      </c>
      <c r="H8" s="14">
        <f t="shared" si="3"/>
        <v>20</v>
      </c>
      <c r="I8" s="40">
        <f t="shared" si="4"/>
        <v>0.35714285714285715</v>
      </c>
    </row>
    <row r="9" spans="1:9" ht="12.75">
      <c r="A9" s="1" t="s">
        <v>16</v>
      </c>
      <c r="B9" s="1">
        <v>160</v>
      </c>
      <c r="C9" s="4">
        <v>39.4</v>
      </c>
      <c r="D9" s="11">
        <f t="shared" si="0"/>
        <v>6304</v>
      </c>
      <c r="E9" s="1">
        <v>72</v>
      </c>
      <c r="F9" s="12">
        <f t="shared" si="1"/>
        <v>2836.7999999999997</v>
      </c>
      <c r="G9" s="15">
        <f t="shared" si="2"/>
        <v>538.992</v>
      </c>
      <c r="H9" s="14">
        <f t="shared" si="3"/>
        <v>88</v>
      </c>
      <c r="I9" s="40">
        <f t="shared" si="4"/>
        <v>0.55</v>
      </c>
    </row>
    <row r="10" spans="1:9" ht="12.75">
      <c r="A10" s="1" t="s">
        <v>9</v>
      </c>
      <c r="B10" s="1">
        <v>102</v>
      </c>
      <c r="C10" s="4">
        <v>42.3</v>
      </c>
      <c r="D10" s="11">
        <f t="shared" si="0"/>
        <v>4314.599999999999</v>
      </c>
      <c r="E10" s="1">
        <v>55</v>
      </c>
      <c r="F10" s="12">
        <f t="shared" si="1"/>
        <v>2326.5</v>
      </c>
      <c r="G10" s="15">
        <f t="shared" si="2"/>
        <v>442.035</v>
      </c>
      <c r="H10" s="14">
        <f t="shared" si="3"/>
        <v>47</v>
      </c>
      <c r="I10" s="40">
        <f t="shared" si="4"/>
        <v>0.46078431372549017</v>
      </c>
    </row>
    <row r="11" spans="1:9" ht="12.75">
      <c r="A11" s="1" t="s">
        <v>10</v>
      </c>
      <c r="B11" s="1">
        <v>19</v>
      </c>
      <c r="C11" s="4">
        <v>388.2</v>
      </c>
      <c r="D11" s="11">
        <f t="shared" si="0"/>
        <v>7375.8</v>
      </c>
      <c r="E11" s="1">
        <v>8</v>
      </c>
      <c r="F11" s="12">
        <f t="shared" si="1"/>
        <v>3105.6</v>
      </c>
      <c r="G11" s="15">
        <f t="shared" si="2"/>
        <v>590.064</v>
      </c>
      <c r="H11" s="14">
        <f t="shared" si="3"/>
        <v>11</v>
      </c>
      <c r="I11" s="40">
        <f t="shared" si="4"/>
        <v>0.5789473684210527</v>
      </c>
    </row>
    <row r="12" spans="1:9" ht="13.5" thickBot="1">
      <c r="A12" s="28" t="s">
        <v>12</v>
      </c>
      <c r="B12" s="28">
        <v>17</v>
      </c>
      <c r="C12" s="29">
        <v>368</v>
      </c>
      <c r="D12" s="30">
        <f t="shared" si="0"/>
        <v>6256</v>
      </c>
      <c r="E12" s="28">
        <v>10</v>
      </c>
      <c r="F12" s="31">
        <f t="shared" si="1"/>
        <v>3680</v>
      </c>
      <c r="G12" s="15">
        <f t="shared" si="2"/>
        <v>699.2</v>
      </c>
      <c r="H12" s="31">
        <f t="shared" si="3"/>
        <v>7</v>
      </c>
      <c r="I12" s="31">
        <f t="shared" si="4"/>
        <v>0.4117647058823529</v>
      </c>
    </row>
    <row r="13" spans="1:9" ht="13.5" thickBot="1">
      <c r="A13" s="14"/>
      <c r="B13" s="43" t="s">
        <v>13</v>
      </c>
      <c r="C13" s="44"/>
      <c r="D13" s="25">
        <f>SUM(D5:D12)</f>
        <v>152724.4</v>
      </c>
      <c r="E13" s="26" t="s">
        <v>15</v>
      </c>
      <c r="F13" s="27" t="s">
        <v>15</v>
      </c>
      <c r="G13" s="3" t="s">
        <v>15</v>
      </c>
      <c r="H13" s="14"/>
      <c r="I13" s="14"/>
    </row>
    <row r="14" spans="1:9" ht="13.5" thickBot="1">
      <c r="A14" s="33"/>
      <c r="B14" s="34" t="s">
        <v>14</v>
      </c>
      <c r="C14" s="33"/>
      <c r="D14" s="35" t="s">
        <v>15</v>
      </c>
      <c r="E14" s="7" t="s">
        <v>15</v>
      </c>
      <c r="F14" s="24">
        <f>SUM(F5:F12)</f>
        <v>108355.40000000001</v>
      </c>
      <c r="G14" s="37" t="s">
        <v>15</v>
      </c>
      <c r="H14" s="33"/>
      <c r="I14" s="33"/>
    </row>
    <row r="15" spans="1:9" ht="13.5" thickBot="1">
      <c r="A15" s="1"/>
      <c r="B15" s="2" t="s">
        <v>20</v>
      </c>
      <c r="C15" s="1"/>
      <c r="D15" s="36" t="s">
        <v>15</v>
      </c>
      <c r="E15" s="36" t="s">
        <v>15</v>
      </c>
      <c r="F15" s="38" t="s">
        <v>15</v>
      </c>
      <c r="G15" s="24">
        <f>SUM(G5:G12)</f>
        <v>20587.525999999998</v>
      </c>
      <c r="H15" s="10"/>
      <c r="I15" s="1"/>
    </row>
    <row r="17" spans="4:6" ht="12.75">
      <c r="D17" s="22" t="s">
        <v>18</v>
      </c>
      <c r="F17" s="23">
        <f>MAX(F5:F12)</f>
        <v>39750</v>
      </c>
    </row>
    <row r="18" spans="4:6" ht="12.75">
      <c r="D18" s="22" t="s">
        <v>19</v>
      </c>
      <c r="F18" s="23">
        <f>MIN(F5:F12)</f>
        <v>2326.5</v>
      </c>
    </row>
    <row r="39" spans="1:2" ht="12.75">
      <c r="A39" s="41"/>
      <c r="B39" s="41"/>
    </row>
    <row r="40" spans="1:2" ht="12.75">
      <c r="A40" s="42"/>
      <c r="B40" s="32"/>
    </row>
    <row r="41" spans="1:2" ht="12.75">
      <c r="A41" s="42"/>
      <c r="B41" s="32"/>
    </row>
    <row r="42" spans="1:2" ht="12.75">
      <c r="A42" s="42"/>
      <c r="B42" s="32"/>
    </row>
    <row r="43" spans="1:2" ht="12.75">
      <c r="A43" s="42"/>
      <c r="B43" s="32"/>
    </row>
    <row r="44" spans="1:2" ht="12.75">
      <c r="A44" s="42"/>
      <c r="B44" s="32"/>
    </row>
    <row r="45" spans="1:2" ht="12.75">
      <c r="A45" s="42"/>
      <c r="B45" s="32"/>
    </row>
    <row r="46" spans="1:2" ht="12.75">
      <c r="A46" s="42"/>
      <c r="B46" s="32"/>
    </row>
    <row r="47" spans="1:2" ht="12.75">
      <c r="A47" s="42"/>
      <c r="B47" s="32"/>
    </row>
    <row r="49" ht="12.75">
      <c r="B49" s="13"/>
    </row>
    <row r="50" ht="12.75">
      <c r="B50" s="13"/>
    </row>
  </sheetData>
  <sheetProtection/>
  <mergeCells count="2">
    <mergeCell ref="B13:C13"/>
    <mergeCell ref="A1:I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</cp:lastModifiedBy>
  <cp:lastPrinted>2011-01-16T16:07:13Z</cp:lastPrinted>
  <dcterms:created xsi:type="dcterms:W3CDTF">2005-09-19T06:58:54Z</dcterms:created>
  <dcterms:modified xsi:type="dcterms:W3CDTF">2011-01-16T17:37:46Z</dcterms:modified>
  <cp:category/>
  <cp:version/>
  <cp:contentType/>
  <cp:contentStatus/>
</cp:coreProperties>
</file>