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<sst xmlns="http://schemas.openxmlformats.org/spreadsheetml/2006/main" count="90" uniqueCount="62">
  <si>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>Artikel</t>
  </si>
  <si>
    <t>Mehl</t>
  </si>
  <si>
    <t>Zucker</t>
  </si>
  <si>
    <t>Getreide</t>
  </si>
  <si>
    <t>Guthaben (in €)</t>
  </si>
  <si>
    <t>Zinssatz (in %)</t>
  </si>
  <si>
    <t>Zinsen (in €)</t>
  </si>
  <si>
    <t>Nettoverkaufspreis (in €)</t>
  </si>
  <si>
    <t>Mehrwertsteuer (in %)</t>
  </si>
  <si>
    <t>Mehrwertsteuer (in €)</t>
  </si>
  <si>
    <t>Aufgabe 1:</t>
  </si>
  <si>
    <t>Aufgabe 2:</t>
  </si>
  <si>
    <t>Aufgabe 3:</t>
  </si>
  <si>
    <t>Aufgabe 4:</t>
  </si>
  <si>
    <t>FÜLLER "EDITION"</t>
  </si>
  <si>
    <t>LOCHER , SCHWARZ</t>
  </si>
  <si>
    <t>Reis</t>
  </si>
  <si>
    <t>DARG KURPFLEGE SENSITIVE</t>
  </si>
  <si>
    <t>Körperpflege/Kosmetik</t>
  </si>
  <si>
    <t>DARG SPRAYGEL ULTRA FEST</t>
  </si>
  <si>
    <t>DUSCHBAD "SOFT"</t>
  </si>
  <si>
    <t>HAARSPRAY "ALLE WETTER"</t>
  </si>
  <si>
    <t>LIDSCHATTEN "PAPAGEI"</t>
  </si>
  <si>
    <t>LIPPENPFLEGESTIFT "EXTRA SUN"</t>
  </si>
  <si>
    <t>PUDER "BERLIN"</t>
  </si>
  <si>
    <t>RASIERWASSER "7"</t>
  </si>
  <si>
    <t>SHAMPOO HONIG/KAMILLE</t>
  </si>
  <si>
    <t>100 BÜROKLAMMERN IM GLAS</t>
  </si>
  <si>
    <t>Schreibwaren</t>
  </si>
  <si>
    <t>BUNTSTIFTE, 10ER PACK</t>
  </si>
  <si>
    <t>FENSTERBRIEFUMSCHLÄGE</t>
  </si>
  <si>
    <t>GESCHENKBOGEN, DIV. DESS.</t>
  </si>
  <si>
    <t>GESCHENKFOLIE, TRANSPARENT</t>
  </si>
  <si>
    <t>SCHREIBSET "ROMANCE"</t>
  </si>
  <si>
    <t>VERSANDTASCHE C6, WEIß</t>
  </si>
  <si>
    <t>Warengruppe</t>
  </si>
  <si>
    <t>Aufgabe 5:</t>
  </si>
  <si>
    <t>Salz</t>
  </si>
  <si>
    <t>Gesamtumsatz innerhalb der Warengruppe:</t>
  </si>
  <si>
    <t>verkaufte
Stückzahl</t>
  </si>
  <si>
    <t>Einzelpreis 
(in €)</t>
  </si>
  <si>
    <t>Lagerwert 
(in €)</t>
  </si>
  <si>
    <t>Umsatz 
(in €)</t>
  </si>
  <si>
    <t>QUITTUNGSBLOCK, SELBSTDURCH</t>
  </si>
  <si>
    <t>Bruttogewicht 
(in kg)</t>
  </si>
  <si>
    <t>Verpackungsgewicht 
(in %)</t>
  </si>
  <si>
    <t>Verpackungsgewicht 
(in kg)</t>
  </si>
  <si>
    <t>Nettogewicht 
(in kg)</t>
  </si>
  <si>
    <t xml:space="preserve">Gesamtlagerwert innerhalb der Warengruppe:     </t>
  </si>
  <si>
    <t>Bestand
(in Stück)</t>
  </si>
  <si>
    <t>Merkmal</t>
  </si>
  <si>
    <t>Einheit</t>
  </si>
  <si>
    <t>männlich</t>
  </si>
  <si>
    <t>Personen</t>
  </si>
  <si>
    <t>weiblich</t>
  </si>
  <si>
    <t>insgesamt</t>
  </si>
  <si>
    <t>darunter Ausländer</t>
  </si>
  <si>
    <t>zusammen</t>
  </si>
  <si>
    <t>Ausländeranteil</t>
  </si>
  <si>
    <t>Bevölkerungszusammensetzung der Stadt Gera</t>
  </si>
  <si>
    <t>Aufgabe 6:</t>
  </si>
  <si>
    <t>(in %)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</si>
</sst>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\ &quot;kg&quot;"/>
    <numFmt numFmtId="167" formatCode="0.0\ &quot;kg&quot;"/>
    <numFmt numFmtId="168" formatCode="0\ &quot;Stück&quot;"/>
    <numFmt numFmtId="169" formatCode="0.0000000"/>
    <numFmt numFmtId="170" formatCode="0.000000"/>
    <numFmt numFmtId="171" formatCode="0.00000"/>
    <numFmt numFmtId="172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55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0" fillId="20" borderId="15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0" fillId="20" borderId="18" xfId="0" applyFill="1" applyBorder="1" applyAlignment="1">
      <alignment vertical="top" wrapText="1"/>
    </xf>
    <xf numFmtId="0" fontId="0" fillId="20" borderId="19" xfId="0" applyFill="1" applyBorder="1" applyAlignment="1">
      <alignment vertical="top" wrapText="1"/>
    </xf>
    <xf numFmtId="0" fontId="0" fillId="20" borderId="20" xfId="0" applyFill="1" applyBorder="1" applyAlignment="1">
      <alignment vertical="top" wrapText="1"/>
    </xf>
    <xf numFmtId="0" fontId="0" fillId="20" borderId="16" xfId="0" applyFill="1" applyBorder="1" applyAlignment="1">
      <alignment wrapText="1"/>
    </xf>
    <xf numFmtId="44" fontId="0" fillId="20" borderId="10" xfId="46" applyFill="1" applyBorder="1" applyAlignment="1">
      <alignment/>
    </xf>
    <xf numFmtId="9" fontId="0" fillId="20" borderId="10" xfId="0" applyNumberFormat="1" applyFill="1" applyBorder="1" applyAlignment="1">
      <alignment/>
    </xf>
    <xf numFmtId="10" fontId="0" fillId="20" borderId="10" xfId="0" applyNumberFormat="1" applyFill="1" applyBorder="1" applyAlignment="1">
      <alignment/>
    </xf>
    <xf numFmtId="166" fontId="0" fillId="20" borderId="10" xfId="0" applyNumberFormat="1" applyFill="1" applyBorder="1" applyAlignment="1">
      <alignment/>
    </xf>
    <xf numFmtId="164" fontId="0" fillId="20" borderId="10" xfId="50" applyNumberFormat="1" applyFill="1" applyBorder="1" applyAlignment="1">
      <alignment/>
    </xf>
    <xf numFmtId="164" fontId="0" fillId="20" borderId="0" xfId="50" applyNumberFormat="1" applyFill="1" applyAlignment="1">
      <alignment/>
    </xf>
    <xf numFmtId="164" fontId="0" fillId="20" borderId="10" xfId="0" applyNumberFormat="1" applyFill="1" applyBorder="1" applyAlignment="1">
      <alignment/>
    </xf>
    <xf numFmtId="44" fontId="0" fillId="22" borderId="10" xfId="0" applyNumberFormat="1" applyFill="1" applyBorder="1" applyAlignment="1">
      <alignment/>
    </xf>
    <xf numFmtId="167" fontId="0" fillId="22" borderId="10" xfId="0" applyNumberFormat="1" applyFill="1" applyBorder="1" applyAlignment="1">
      <alignment/>
    </xf>
    <xf numFmtId="166" fontId="0" fillId="22" borderId="10" xfId="0" applyNumberFormat="1" applyFill="1" applyBorder="1" applyAlignment="1">
      <alignment/>
    </xf>
    <xf numFmtId="44" fontId="0" fillId="22" borderId="10" xfId="46" applyFill="1" applyBorder="1" applyAlignment="1">
      <alignment/>
    </xf>
    <xf numFmtId="44" fontId="0" fillId="6" borderId="21" xfId="46" applyFill="1" applyBorder="1" applyAlignment="1">
      <alignment/>
    </xf>
    <xf numFmtId="44" fontId="0" fillId="20" borderId="22" xfId="46" applyFill="1" applyBorder="1" applyAlignment="1">
      <alignment/>
    </xf>
    <xf numFmtId="44" fontId="21" fillId="6" borderId="23" xfId="46" applyFont="1" applyFill="1" applyBorder="1" applyAlignment="1">
      <alignment/>
    </xf>
    <xf numFmtId="168" fontId="0" fillId="20" borderId="10" xfId="0" applyNumberFormat="1" applyFill="1" applyBorder="1" applyAlignment="1">
      <alignment/>
    </xf>
    <xf numFmtId="0" fontId="21" fillId="20" borderId="19" xfId="0" applyFont="1" applyFill="1" applyBorder="1" applyAlignment="1">
      <alignment horizontal="center" wrapText="1"/>
    </xf>
    <xf numFmtId="0" fontId="21" fillId="20" borderId="15" xfId="0" applyFont="1" applyFill="1" applyBorder="1" applyAlignment="1">
      <alignment horizontal="center" wrapText="1"/>
    </xf>
    <xf numFmtId="0" fontId="21" fillId="20" borderId="16" xfId="0" applyFont="1" applyFill="1" applyBorder="1" applyAlignment="1">
      <alignment horizontal="center" wrapText="1"/>
    </xf>
    <xf numFmtId="0" fontId="21" fillId="2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22" borderId="10" xfId="0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0" fontId="0" fillId="0" borderId="27" xfId="0" applyFill="1" applyBorder="1" applyAlignment="1">
      <alignment horizontal="right" wrapText="1"/>
    </xf>
    <xf numFmtId="0" fontId="0" fillId="0" borderId="28" xfId="0" applyFill="1" applyBorder="1" applyAlignment="1">
      <alignment horizontal="right" wrapText="1"/>
    </xf>
    <xf numFmtId="0" fontId="0" fillId="22" borderId="27" xfId="0" applyFill="1" applyBorder="1" applyAlignment="1">
      <alignment horizontal="right" wrapText="1"/>
    </xf>
    <xf numFmtId="0" fontId="0" fillId="22" borderId="28" xfId="0" applyFill="1" applyBorder="1" applyAlignment="1">
      <alignment horizontal="right" wrapText="1"/>
    </xf>
    <xf numFmtId="10" fontId="0" fillId="22" borderId="29" xfId="50" applyNumberFormat="1" applyFill="1" applyBorder="1" applyAlignment="1">
      <alignment horizontal="right" wrapText="1"/>
    </xf>
    <xf numFmtId="10" fontId="0" fillId="22" borderId="30" xfId="50" applyNumberFormat="1" applyFill="1" applyBorder="1" applyAlignment="1">
      <alignment horizontal="right" wrapText="1"/>
    </xf>
    <xf numFmtId="10" fontId="0" fillId="22" borderId="31" xfId="50" applyNumberFormat="1" applyFill="1" applyBorder="1" applyAlignment="1">
      <alignment horizontal="right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3"/>
  <sheetViews>
    <sheetView workbookViewId="0" topLeftCell="A1">
      <selection activeCell="D36" sqref="D36"/>
    </sheetView>
  </sheetViews>
  <sheetFormatPr defaultColWidth="11.421875" defaultRowHeight="12.75"/>
  <cols>
    <col min="1" max="1" width="25.140625" style="0" customWidth="1"/>
    <col min="2" max="2" width="22.28125" style="0" customWidth="1"/>
    <col min="3" max="3" width="24.28125" style="0" customWidth="1"/>
    <col min="4" max="4" width="24.57421875" style="0" customWidth="1"/>
    <col min="5" max="5" width="18.421875" style="0" customWidth="1"/>
  </cols>
  <sheetData>
    <row r="4" ht="15.75">
      <c r="A4" s="3" t="s">
        <v>10</v>
      </c>
    </row>
    <row r="6" spans="1:3" ht="12.75">
      <c r="A6" s="8" t="s">
        <v>7</v>
      </c>
      <c r="B6" s="8" t="s">
        <v>8</v>
      </c>
      <c r="C6" s="6" t="s">
        <v>9</v>
      </c>
    </row>
    <row r="7" spans="1:3" ht="12.75">
      <c r="A7" s="24">
        <v>125.99</v>
      </c>
      <c r="B7" s="25">
        <v>0.19</v>
      </c>
      <c r="C7" s="31">
        <f>B7*A7</f>
        <v>23.9381</v>
      </c>
    </row>
    <row r="8" spans="1:3" ht="12.75">
      <c r="A8" s="24">
        <v>2356.5</v>
      </c>
      <c r="B8" s="25">
        <v>0.19</v>
      </c>
      <c r="C8" s="31">
        <f>B8*A8</f>
        <v>447.735</v>
      </c>
    </row>
    <row r="9" spans="1:3" ht="12.75">
      <c r="A9" s="24">
        <v>99.9</v>
      </c>
      <c r="B9" s="25">
        <v>0.07</v>
      </c>
      <c r="C9" s="31">
        <f>B9*A9</f>
        <v>6.993000000000001</v>
      </c>
    </row>
    <row r="10" spans="1:3" ht="12.75">
      <c r="A10" s="24">
        <v>78.5</v>
      </c>
      <c r="B10" s="25">
        <v>0.07</v>
      </c>
      <c r="C10" s="31">
        <f>B10*A10</f>
        <v>5.495</v>
      </c>
    </row>
    <row r="11" spans="1:3" ht="12.75">
      <c r="A11" s="24">
        <v>25355</v>
      </c>
      <c r="B11" s="25">
        <v>0.19</v>
      </c>
      <c r="C11" s="31">
        <f>B11*A11</f>
        <v>4817.45</v>
      </c>
    </row>
    <row r="15" ht="15.75">
      <c r="A15" s="3" t="s">
        <v>11</v>
      </c>
    </row>
    <row r="17" spans="1:3" ht="12.75">
      <c r="A17" s="8" t="s">
        <v>4</v>
      </c>
      <c r="B17" s="8" t="s">
        <v>5</v>
      </c>
      <c r="C17" s="6" t="s">
        <v>6</v>
      </c>
    </row>
    <row r="18" spans="1:3" ht="12.75">
      <c r="A18" s="24">
        <v>15526</v>
      </c>
      <c r="B18" s="26">
        <v>0.015</v>
      </c>
      <c r="C18" s="31">
        <f>B18*A18</f>
        <v>232.89</v>
      </c>
    </row>
    <row r="19" spans="1:3" ht="12.75">
      <c r="A19" s="24">
        <v>2365</v>
      </c>
      <c r="B19" s="26">
        <v>0.005</v>
      </c>
      <c r="C19" s="31">
        <f>B19*A19</f>
        <v>11.825000000000001</v>
      </c>
    </row>
    <row r="20" spans="1:3" ht="12.75">
      <c r="A20" s="24">
        <v>7600</v>
      </c>
      <c r="B20" s="26">
        <v>0.035</v>
      </c>
      <c r="C20" s="31">
        <f>B20*A20</f>
        <v>266</v>
      </c>
    </row>
    <row r="21" spans="1:3" ht="12.75">
      <c r="A21" s="24">
        <v>25300</v>
      </c>
      <c r="B21" s="26">
        <v>0.059</v>
      </c>
      <c r="C21" s="31">
        <f>B21*A21</f>
        <v>1492.6999999999998</v>
      </c>
    </row>
    <row r="22" spans="1:3" ht="12.75">
      <c r="A22" s="24">
        <v>8545</v>
      </c>
      <c r="B22" s="26">
        <v>0.0745</v>
      </c>
      <c r="C22" s="31">
        <f>B22*A22</f>
        <v>636.6025</v>
      </c>
    </row>
    <row r="26" ht="15.75">
      <c r="A26" s="3" t="s">
        <v>12</v>
      </c>
    </row>
    <row r="27" ht="12" customHeight="1"/>
    <row r="28" spans="1:5" ht="25.5">
      <c r="A28" s="6" t="s">
        <v>0</v>
      </c>
      <c r="B28" s="7" t="s">
        <v>44</v>
      </c>
      <c r="C28" s="7" t="s">
        <v>45</v>
      </c>
      <c r="D28" s="7" t="s">
        <v>46</v>
      </c>
      <c r="E28" s="7" t="s">
        <v>47</v>
      </c>
    </row>
    <row r="29" spans="1:5" ht="12.75">
      <c r="A29" s="1" t="s">
        <v>1</v>
      </c>
      <c r="B29" s="27">
        <v>450</v>
      </c>
      <c r="C29" s="29">
        <v>0.02</v>
      </c>
      <c r="D29" s="32">
        <f>C29*B29</f>
        <v>9</v>
      </c>
      <c r="E29" s="33">
        <f>B29-D29</f>
        <v>441</v>
      </c>
    </row>
    <row r="30" spans="1:5" ht="12.75">
      <c r="A30" s="1" t="s">
        <v>2</v>
      </c>
      <c r="B30" s="27">
        <v>850</v>
      </c>
      <c r="C30" s="30">
        <v>0.015</v>
      </c>
      <c r="D30" s="32">
        <f>C30*B30</f>
        <v>12.75</v>
      </c>
      <c r="E30" s="33">
        <f>B30-D30</f>
        <v>837.25</v>
      </c>
    </row>
    <row r="31" spans="1:5" ht="12.75">
      <c r="A31" s="1" t="s">
        <v>3</v>
      </c>
      <c r="B31" s="27">
        <v>2560</v>
      </c>
      <c r="C31" s="30">
        <v>0.025</v>
      </c>
      <c r="D31" s="32">
        <f>C31*B31</f>
        <v>64</v>
      </c>
      <c r="E31" s="33">
        <f>B31-D31</f>
        <v>2496</v>
      </c>
    </row>
    <row r="32" spans="1:5" ht="12.75">
      <c r="A32" s="2" t="s">
        <v>16</v>
      </c>
      <c r="B32" s="27">
        <v>1225</v>
      </c>
      <c r="C32" s="28">
        <v>0.03</v>
      </c>
      <c r="D32" s="32">
        <f>C32*B32</f>
        <v>36.75</v>
      </c>
      <c r="E32" s="33">
        <f>B32-D32</f>
        <v>1188.25</v>
      </c>
    </row>
    <row r="33" spans="1:5" ht="12.75">
      <c r="A33" s="2" t="s">
        <v>37</v>
      </c>
      <c r="B33" s="27">
        <v>650</v>
      </c>
      <c r="C33" s="30">
        <v>0.035</v>
      </c>
      <c r="D33" s="32">
        <f>C33*B33</f>
        <v>22.750000000000004</v>
      </c>
      <c r="E33" s="33">
        <f>B33-D33</f>
        <v>627.25</v>
      </c>
    </row>
  </sheetData>
  <sheetProtection/>
  <printOptions/>
  <pageMargins left="0.3937007874015748" right="0.3937007874015748" top="0.7874015748031497" bottom="0.5905511811023623" header="0.5118110236220472" footer="0.5118110236220472"/>
  <pageSetup orientation="landscape" paperSize="9" r:id="rId1"/>
  <headerFooter alignWithMargins="0">
    <oddHeader>&amp;C&amp;"Arial,Fett Kursiv"formel6-2lö.xls&amp;RTabelle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2" sqref="D32"/>
    </sheetView>
  </sheetViews>
  <sheetFormatPr defaultColWidth="11.421875" defaultRowHeight="12.75"/>
  <cols>
    <col min="1" max="1" width="34.421875" style="0" customWidth="1"/>
    <col min="2" max="2" width="20.421875" style="0" customWidth="1"/>
    <col min="3" max="3" width="11.57421875" style="0" customWidth="1"/>
    <col min="4" max="4" width="12.140625" style="0" customWidth="1"/>
    <col min="5" max="5" width="12.57421875" style="0" customWidth="1"/>
    <col min="6" max="6" width="21.57421875" style="0" customWidth="1"/>
  </cols>
  <sheetData>
    <row r="1" ht="15.75">
      <c r="A1" s="3" t="s">
        <v>13</v>
      </c>
    </row>
    <row r="2" ht="12.75">
      <c r="A2" s="5"/>
    </row>
    <row r="3" spans="1:5" ht="25.5">
      <c r="A3" s="6" t="s">
        <v>0</v>
      </c>
      <c r="B3" s="6" t="s">
        <v>35</v>
      </c>
      <c r="C3" s="7" t="s">
        <v>39</v>
      </c>
      <c r="D3" s="7" t="s">
        <v>40</v>
      </c>
      <c r="E3" s="9" t="s">
        <v>42</v>
      </c>
    </row>
    <row r="4" spans="1:5" ht="12.75">
      <c r="A4" s="1" t="s">
        <v>17</v>
      </c>
      <c r="B4" s="1" t="s">
        <v>18</v>
      </c>
      <c r="C4" s="1">
        <v>123</v>
      </c>
      <c r="D4" s="24">
        <v>1.5</v>
      </c>
      <c r="E4" s="34">
        <f>C4*D4</f>
        <v>184.5</v>
      </c>
    </row>
    <row r="5" spans="1:5" ht="12.75">
      <c r="A5" s="1" t="s">
        <v>19</v>
      </c>
      <c r="B5" s="1" t="s">
        <v>18</v>
      </c>
      <c r="C5" s="1">
        <v>68</v>
      </c>
      <c r="D5" s="24">
        <v>2.89</v>
      </c>
      <c r="E5" s="34">
        <f aca="true" t="shared" si="0" ref="E5:E12">C5*D5</f>
        <v>196.52</v>
      </c>
    </row>
    <row r="6" spans="1:5" ht="12.75">
      <c r="A6" s="1" t="s">
        <v>20</v>
      </c>
      <c r="B6" s="1" t="s">
        <v>18</v>
      </c>
      <c r="C6" s="1">
        <v>47</v>
      </c>
      <c r="D6" s="24">
        <v>2.89</v>
      </c>
      <c r="E6" s="34">
        <f t="shared" si="0"/>
        <v>135.83</v>
      </c>
    </row>
    <row r="7" spans="1:5" ht="12.75">
      <c r="A7" s="1" t="s">
        <v>21</v>
      </c>
      <c r="B7" s="1" t="s">
        <v>18</v>
      </c>
      <c r="C7" s="1">
        <v>37</v>
      </c>
      <c r="D7" s="24">
        <v>0.81</v>
      </c>
      <c r="E7" s="34">
        <f t="shared" si="0"/>
        <v>29.970000000000002</v>
      </c>
    </row>
    <row r="8" spans="1:5" ht="12.75">
      <c r="A8" s="1" t="s">
        <v>22</v>
      </c>
      <c r="B8" s="1" t="s">
        <v>18</v>
      </c>
      <c r="C8" s="1">
        <v>28</v>
      </c>
      <c r="D8" s="24">
        <v>5.32</v>
      </c>
      <c r="E8" s="34">
        <f t="shared" si="0"/>
        <v>148.96</v>
      </c>
    </row>
    <row r="9" spans="1:5" ht="12.75">
      <c r="A9" s="1" t="s">
        <v>23</v>
      </c>
      <c r="B9" s="1" t="s">
        <v>18</v>
      </c>
      <c r="C9" s="1">
        <v>67</v>
      </c>
      <c r="D9" s="24">
        <v>1.59</v>
      </c>
      <c r="E9" s="34">
        <f t="shared" si="0"/>
        <v>106.53</v>
      </c>
    </row>
    <row r="10" spans="1:5" ht="12.75">
      <c r="A10" s="1" t="s">
        <v>24</v>
      </c>
      <c r="B10" s="1" t="s">
        <v>18</v>
      </c>
      <c r="C10" s="1">
        <v>21</v>
      </c>
      <c r="D10" s="24">
        <v>5.02</v>
      </c>
      <c r="E10" s="34">
        <f t="shared" si="0"/>
        <v>105.41999999999999</v>
      </c>
    </row>
    <row r="11" spans="1:5" ht="12.75">
      <c r="A11" s="1" t="s">
        <v>25</v>
      </c>
      <c r="B11" s="1" t="s">
        <v>18</v>
      </c>
      <c r="C11" s="1">
        <v>49</v>
      </c>
      <c r="D11" s="24">
        <v>8.94</v>
      </c>
      <c r="E11" s="34">
        <f t="shared" si="0"/>
        <v>438.06</v>
      </c>
    </row>
    <row r="12" spans="1:5" ht="13.5" thickBot="1">
      <c r="A12" s="1" t="s">
        <v>26</v>
      </c>
      <c r="B12" s="1" t="s">
        <v>18</v>
      </c>
      <c r="C12" s="1">
        <v>91</v>
      </c>
      <c r="D12" s="24">
        <v>0.8</v>
      </c>
      <c r="E12" s="34">
        <f t="shared" si="0"/>
        <v>72.8</v>
      </c>
    </row>
    <row r="13" spans="2:5" ht="13.5" thickBot="1">
      <c r="B13" s="11" t="s">
        <v>38</v>
      </c>
      <c r="C13" s="12"/>
      <c r="D13" s="13"/>
      <c r="E13" s="35">
        <f>SUM(E4:E12)</f>
        <v>1418.59</v>
      </c>
    </row>
    <row r="16" ht="15.75">
      <c r="A16" s="3" t="s">
        <v>36</v>
      </c>
    </row>
    <row r="17" s="4" customFormat="1" ht="12.75">
      <c r="A17" s="5"/>
    </row>
    <row r="18" spans="1:5" ht="25.5">
      <c r="A18" s="6" t="s">
        <v>0</v>
      </c>
      <c r="B18" s="6" t="s">
        <v>35</v>
      </c>
      <c r="C18" s="7" t="s">
        <v>49</v>
      </c>
      <c r="D18" s="7" t="s">
        <v>41</v>
      </c>
      <c r="E18" s="7" t="s">
        <v>40</v>
      </c>
    </row>
    <row r="19" spans="1:5" ht="12.75">
      <c r="A19" s="1" t="s">
        <v>27</v>
      </c>
      <c r="B19" s="1" t="s">
        <v>28</v>
      </c>
      <c r="C19" s="38">
        <v>21</v>
      </c>
      <c r="D19" s="24">
        <v>46.83</v>
      </c>
      <c r="E19" s="34">
        <f>D19/C19</f>
        <v>2.23</v>
      </c>
    </row>
    <row r="20" spans="1:5" ht="12.75">
      <c r="A20" s="1" t="s">
        <v>29</v>
      </c>
      <c r="B20" s="1" t="s">
        <v>28</v>
      </c>
      <c r="C20" s="38">
        <v>840</v>
      </c>
      <c r="D20" s="24">
        <v>1470</v>
      </c>
      <c r="E20" s="34">
        <f aca="true" t="shared" si="1" ref="E20:E28">D20/C20</f>
        <v>1.75</v>
      </c>
    </row>
    <row r="21" spans="1:5" ht="12.75">
      <c r="A21" s="1" t="s">
        <v>30</v>
      </c>
      <c r="B21" s="1" t="s">
        <v>28</v>
      </c>
      <c r="C21" s="38">
        <v>379</v>
      </c>
      <c r="D21" s="24">
        <v>682.2</v>
      </c>
      <c r="E21" s="34">
        <f t="shared" si="1"/>
        <v>1.8</v>
      </c>
    </row>
    <row r="22" spans="1:5" ht="12.75">
      <c r="A22" s="1" t="s">
        <v>14</v>
      </c>
      <c r="B22" s="1" t="s">
        <v>28</v>
      </c>
      <c r="C22" s="38">
        <v>15</v>
      </c>
      <c r="D22" s="24">
        <v>228.45</v>
      </c>
      <c r="E22" s="34">
        <f t="shared" si="1"/>
        <v>15.229999999999999</v>
      </c>
    </row>
    <row r="23" spans="1:5" ht="12.75">
      <c r="A23" s="1" t="s">
        <v>31</v>
      </c>
      <c r="B23" s="1" t="s">
        <v>28</v>
      </c>
      <c r="C23" s="38">
        <v>68</v>
      </c>
      <c r="D23" s="24">
        <v>223.72</v>
      </c>
      <c r="E23" s="34">
        <f t="shared" si="1"/>
        <v>3.29</v>
      </c>
    </row>
    <row r="24" spans="1:5" ht="12.75">
      <c r="A24" s="1" t="s">
        <v>32</v>
      </c>
      <c r="B24" s="1" t="s">
        <v>28</v>
      </c>
      <c r="C24" s="38">
        <v>9</v>
      </c>
      <c r="D24" s="24">
        <v>15.21</v>
      </c>
      <c r="E24" s="34">
        <f t="shared" si="1"/>
        <v>1.6900000000000002</v>
      </c>
    </row>
    <row r="25" spans="1:5" ht="12.75">
      <c r="A25" s="1" t="s">
        <v>15</v>
      </c>
      <c r="B25" s="1" t="s">
        <v>28</v>
      </c>
      <c r="C25" s="38">
        <v>30</v>
      </c>
      <c r="D25" s="24">
        <v>103.2</v>
      </c>
      <c r="E25" s="34">
        <f t="shared" si="1"/>
        <v>3.44</v>
      </c>
    </row>
    <row r="26" spans="1:5" ht="12.75">
      <c r="A26" s="10" t="s">
        <v>43</v>
      </c>
      <c r="B26" s="1" t="s">
        <v>28</v>
      </c>
      <c r="C26" s="38">
        <v>442</v>
      </c>
      <c r="D26" s="24">
        <v>663</v>
      </c>
      <c r="E26" s="34">
        <f t="shared" si="1"/>
        <v>1.5</v>
      </c>
    </row>
    <row r="27" spans="1:5" ht="12.75">
      <c r="A27" s="1" t="s">
        <v>33</v>
      </c>
      <c r="B27" s="1" t="s">
        <v>28</v>
      </c>
      <c r="C27" s="38">
        <v>1</v>
      </c>
      <c r="D27" s="24">
        <v>7.42</v>
      </c>
      <c r="E27" s="34">
        <f t="shared" si="1"/>
        <v>7.42</v>
      </c>
    </row>
    <row r="28" spans="1:5" ht="13.5" thickBot="1">
      <c r="A28" s="1" t="s">
        <v>34</v>
      </c>
      <c r="B28" s="1" t="s">
        <v>28</v>
      </c>
      <c r="C28" s="38">
        <v>350</v>
      </c>
      <c r="D28" s="36">
        <f>C28*0.15</f>
        <v>52.5</v>
      </c>
      <c r="E28" s="34">
        <f t="shared" si="1"/>
        <v>0.15</v>
      </c>
    </row>
    <row r="29" spans="1:4" ht="13.5" thickBot="1">
      <c r="A29" s="14" t="s">
        <v>48</v>
      </c>
      <c r="B29" s="15"/>
      <c r="C29" s="16"/>
      <c r="D29" s="37">
        <f>SUM(D19:D28)</f>
        <v>3492.5299999999993</v>
      </c>
    </row>
  </sheetData>
  <sheetProtection/>
  <mergeCells count="2">
    <mergeCell ref="B13:D13"/>
    <mergeCell ref="A29:C29"/>
  </mergeCells>
  <printOptions/>
  <pageMargins left="0.75" right="0.75" top="1" bottom="1" header="0.4921259845" footer="0.4921259845"/>
  <pageSetup orientation="landscape" paperSize="9" r:id="rId1"/>
  <headerFooter alignWithMargins="0">
    <oddHeader>&amp;C&amp;F&amp;RTabelle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G21" sqref="G21"/>
    </sheetView>
  </sheetViews>
  <sheetFormatPr defaultColWidth="11.421875" defaultRowHeight="12.75"/>
  <cols>
    <col min="4" max="4" width="11.57421875" style="0" bestFit="1" customWidth="1"/>
  </cols>
  <sheetData>
    <row r="2" ht="15.75">
      <c r="A2" s="3" t="s">
        <v>60</v>
      </c>
    </row>
    <row r="5" ht="15.75">
      <c r="A5" s="3" t="s">
        <v>59</v>
      </c>
    </row>
    <row r="6" ht="12.75" customHeight="1"/>
    <row r="7" spans="1:9" ht="13.5" thickBot="1">
      <c r="A7" s="41" t="s">
        <v>50</v>
      </c>
      <c r="B7" s="42"/>
      <c r="C7" s="39" t="s">
        <v>51</v>
      </c>
      <c r="D7" s="40">
        <v>1998</v>
      </c>
      <c r="E7" s="40">
        <v>2000</v>
      </c>
      <c r="F7" s="40">
        <v>2002</v>
      </c>
      <c r="G7" s="40">
        <v>2004</v>
      </c>
      <c r="H7" s="40">
        <v>2006</v>
      </c>
      <c r="I7" s="40">
        <v>2008</v>
      </c>
    </row>
    <row r="8" spans="1:9" ht="12.75">
      <c r="A8" s="18" t="s">
        <v>52</v>
      </c>
      <c r="B8" s="19"/>
      <c r="C8" s="23" t="s">
        <v>53</v>
      </c>
      <c r="D8" s="45">
        <v>55918</v>
      </c>
      <c r="E8" s="46">
        <v>54397</v>
      </c>
      <c r="F8" s="46">
        <v>52113</v>
      </c>
      <c r="G8" s="46">
        <v>50788</v>
      </c>
      <c r="H8" s="46">
        <v>49591</v>
      </c>
      <c r="I8" s="47">
        <v>48608</v>
      </c>
    </row>
    <row r="9" spans="1:9" ht="12.75">
      <c r="A9" s="18" t="s">
        <v>54</v>
      </c>
      <c r="B9" s="19"/>
      <c r="C9" s="23" t="s">
        <v>53</v>
      </c>
      <c r="D9" s="48">
        <v>60501</v>
      </c>
      <c r="E9" s="43">
        <v>58438</v>
      </c>
      <c r="F9" s="43">
        <v>55969</v>
      </c>
      <c r="G9" s="43">
        <v>54365</v>
      </c>
      <c r="H9" s="43">
        <v>53142</v>
      </c>
      <c r="I9" s="49">
        <v>52035</v>
      </c>
    </row>
    <row r="10" spans="1:9" ht="12.75">
      <c r="A10" s="18" t="s">
        <v>55</v>
      </c>
      <c r="B10" s="19"/>
      <c r="C10" s="23" t="s">
        <v>53</v>
      </c>
      <c r="D10" s="50">
        <f>SUM(D8:D9)</f>
        <v>116419</v>
      </c>
      <c r="E10" s="44">
        <f>SUM(E8:E9)</f>
        <v>112835</v>
      </c>
      <c r="F10" s="44">
        <f>SUM(F8:F9)</f>
        <v>108082</v>
      </c>
      <c r="G10" s="44">
        <f>SUM(G8:G9)</f>
        <v>105153</v>
      </c>
      <c r="H10" s="44">
        <f>SUM(H8:H9)</f>
        <v>102733</v>
      </c>
      <c r="I10" s="51">
        <f>SUM(I8:I9)</f>
        <v>100643</v>
      </c>
    </row>
    <row r="11" spans="1:9" ht="12.75">
      <c r="A11" s="17" t="s">
        <v>56</v>
      </c>
      <c r="B11" s="21" t="s">
        <v>52</v>
      </c>
      <c r="C11" s="23" t="s">
        <v>53</v>
      </c>
      <c r="D11" s="48">
        <v>605</v>
      </c>
      <c r="E11" s="43">
        <v>912</v>
      </c>
      <c r="F11" s="43">
        <v>922</v>
      </c>
      <c r="G11" s="43">
        <v>920</v>
      </c>
      <c r="H11" s="43">
        <v>846</v>
      </c>
      <c r="I11" s="49">
        <v>859</v>
      </c>
    </row>
    <row r="12" spans="1:9" ht="12.75">
      <c r="A12" s="20"/>
      <c r="B12" s="21" t="s">
        <v>54</v>
      </c>
      <c r="C12" s="23" t="s">
        <v>53</v>
      </c>
      <c r="D12" s="48">
        <v>313</v>
      </c>
      <c r="E12" s="43">
        <v>494</v>
      </c>
      <c r="F12" s="43">
        <v>564</v>
      </c>
      <c r="G12" s="43">
        <v>566</v>
      </c>
      <c r="H12" s="43">
        <v>582</v>
      </c>
      <c r="I12" s="49">
        <v>605</v>
      </c>
    </row>
    <row r="13" spans="1:9" ht="12.75">
      <c r="A13" s="22"/>
      <c r="B13" s="21" t="s">
        <v>57</v>
      </c>
      <c r="C13" s="23" t="s">
        <v>53</v>
      </c>
      <c r="D13" s="50">
        <f>SUM(D11:D12)</f>
        <v>918</v>
      </c>
      <c r="E13" s="44">
        <f>SUM(E11:E12)</f>
        <v>1406</v>
      </c>
      <c r="F13" s="44">
        <f>SUM(F11:F12)</f>
        <v>1486</v>
      </c>
      <c r="G13" s="44">
        <f>SUM(G11:G12)</f>
        <v>1486</v>
      </c>
      <c r="H13" s="44">
        <f>SUM(H11:H12)</f>
        <v>1428</v>
      </c>
      <c r="I13" s="51">
        <f>SUM(I11:I12)</f>
        <v>1464</v>
      </c>
    </row>
    <row r="14" spans="1:9" ht="13.5" thickBot="1">
      <c r="A14" s="18" t="s">
        <v>58</v>
      </c>
      <c r="B14" s="19"/>
      <c r="C14" s="23" t="s">
        <v>61</v>
      </c>
      <c r="D14" s="52">
        <f>D13/D10</f>
        <v>0.007885310816962867</v>
      </c>
      <c r="E14" s="53">
        <f>E13/E10</f>
        <v>0.012460672663623875</v>
      </c>
      <c r="F14" s="53">
        <f>F13/F10</f>
        <v>0.013748820340112137</v>
      </c>
      <c r="G14" s="53">
        <f>G13/G10</f>
        <v>0.014131788917101746</v>
      </c>
      <c r="H14" s="53">
        <f>H13/H10</f>
        <v>0.013900109993867598</v>
      </c>
      <c r="I14" s="54">
        <f>I13/I10</f>
        <v>0.01454646622219131</v>
      </c>
    </row>
  </sheetData>
  <mergeCells count="6">
    <mergeCell ref="A7:B7"/>
    <mergeCell ref="A8:B8"/>
    <mergeCell ref="A9:B9"/>
    <mergeCell ref="A10:B10"/>
    <mergeCell ref="A11:A13"/>
    <mergeCell ref="A14:B14"/>
  </mergeCells>
  <printOptions/>
  <pageMargins left="0.75" right="0.75" top="1" bottom="1" header="0.4921259845" footer="0.4921259845"/>
  <pageSetup orientation="landscape" paperSize="9" r:id="rId1"/>
  <headerFooter alignWithMargins="0">
    <oddHeader>&amp;C&amp;F&amp;RTabelle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Berufsschule Gera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2010-02-15T12:50:31Z</cp:lastPrinted>
  <dcterms:created xsi:type="dcterms:W3CDTF">2010-02-10T13:03:54Z</dcterms:created>
  <dcterms:modified xsi:type="dcterms:W3CDTF">2010-02-15T13:41:40Z</dcterms:modified>
  <cp:category/>
  <cp:version/>
  <cp:contentType/>
  <cp:contentStatus/>
</cp:coreProperties>
</file>